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Workings" sheetId="1" r:id="rId1"/>
    <sheet name="Accumulated Fun" sheetId="3" r:id="rId2"/>
    <sheet name="Income &amp; Expenditure" sheetId="2" r:id="rId3"/>
    <sheet name="Sheet4" sheetId="4" r:id="rId4"/>
    <sheet name="Sheet5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D14"/>
  <c r="D10"/>
  <c r="D21" i="3"/>
  <c r="D20"/>
  <c r="D12"/>
  <c r="B26" i="1"/>
</calcChain>
</file>

<file path=xl/sharedStrings.xml><?xml version="1.0" encoding="utf-8"?>
<sst xmlns="http://schemas.openxmlformats.org/spreadsheetml/2006/main" count="114" uniqueCount="100">
  <si>
    <t>Workings</t>
  </si>
  <si>
    <t>€</t>
  </si>
  <si>
    <t>Working 1</t>
  </si>
  <si>
    <t xml:space="preserve">Income   </t>
  </si>
  <si>
    <t>Less Expendiure</t>
  </si>
  <si>
    <t>Assets</t>
  </si>
  <si>
    <t>Liabilities</t>
  </si>
  <si>
    <t>Accumulated Fund for Corofin GAA Club as at 1/1/2012</t>
  </si>
  <si>
    <t>Income and Expenditure Account of Corofin GAA Club  for year ending 31/12/2012</t>
  </si>
  <si>
    <t>Working 1 - Loan</t>
  </si>
  <si>
    <t>Total Repayment</t>
  </si>
  <si>
    <t>Amount of the loan</t>
  </si>
  <si>
    <t>Total Interest</t>
  </si>
  <si>
    <t>Interest for this year - 6/24 X10000=</t>
  </si>
  <si>
    <t>E (I&amp;E)</t>
  </si>
  <si>
    <t>Interest due on 1/1/12 (10000-25000</t>
  </si>
  <si>
    <t>L (AF)</t>
  </si>
  <si>
    <t>Working 2- Investment</t>
  </si>
  <si>
    <t>Investment Interest due 1/1/12</t>
  </si>
  <si>
    <t>Interest Received</t>
  </si>
  <si>
    <t>Less Due 1/1/12</t>
  </si>
  <si>
    <t>Interest Due 31/12/12</t>
  </si>
  <si>
    <t>Interest we should have received</t>
  </si>
  <si>
    <t>Working 3 -Bar Trading Account</t>
  </si>
  <si>
    <t>Less Cost of Sales</t>
  </si>
  <si>
    <t>Opening Stock</t>
  </si>
  <si>
    <t>Cost of goods available for sale</t>
  </si>
  <si>
    <t>Cost of Sales</t>
  </si>
  <si>
    <t>Less Closing Stock</t>
  </si>
  <si>
    <t>Bar Profit</t>
  </si>
  <si>
    <t>Working 4 - Catering</t>
  </si>
  <si>
    <t>Working 5 - General Expenses</t>
  </si>
  <si>
    <t>Working 6 - Depreciation</t>
  </si>
  <si>
    <t>Working 7 - Subs</t>
  </si>
  <si>
    <t>Working 8 - Levy Reserve Fund</t>
  </si>
  <si>
    <t>Working 9 - Life Membership</t>
  </si>
  <si>
    <t>Investment Interest - 150000 X 0.05= 7500</t>
  </si>
  <si>
    <t>I+E (I)</t>
  </si>
  <si>
    <t>AF (A)</t>
  </si>
  <si>
    <t>BS (CA)</t>
  </si>
  <si>
    <t>Catering Receipts</t>
  </si>
  <si>
    <t>Less Catering Expenses</t>
  </si>
  <si>
    <t>Profit on Catering</t>
  </si>
  <si>
    <t>General Expenses paid</t>
  </si>
  <si>
    <t>01/01/12 Wages due</t>
  </si>
  <si>
    <t>I+E (E)</t>
  </si>
  <si>
    <t>Bar Sales (45000+400-1500)</t>
  </si>
  <si>
    <t>Add Purchases (30000+600-6000)</t>
  </si>
  <si>
    <t>(AF) A</t>
  </si>
  <si>
    <t>(BS) CA</t>
  </si>
  <si>
    <t>(I&amp;E) I</t>
  </si>
  <si>
    <t xml:space="preserve">Equipment  </t>
  </si>
  <si>
    <t>40000+12000=52000</t>
  </si>
  <si>
    <t>BS (FA)</t>
  </si>
  <si>
    <t xml:space="preserve">Depreciation -52000 X 0.20 = </t>
  </si>
  <si>
    <t>I&amp;E and BS</t>
  </si>
  <si>
    <t>Received</t>
  </si>
  <si>
    <t>Balance 01/01/</t>
  </si>
  <si>
    <t>Balance 01/01</t>
  </si>
  <si>
    <t>01/01/ Prepaid</t>
  </si>
  <si>
    <t>Levy for 2011</t>
  </si>
  <si>
    <t>One life membership (30000/15members)</t>
  </si>
  <si>
    <t>2000 per member</t>
  </si>
  <si>
    <t>Life membership</t>
  </si>
  <si>
    <t>Life membership (32000/8years)</t>
  </si>
  <si>
    <t>4000 per year</t>
  </si>
  <si>
    <t>Life membership balance</t>
  </si>
  <si>
    <t>BS (FB)</t>
  </si>
  <si>
    <t>Levy for 2012</t>
  </si>
  <si>
    <t>Subs prepaid 31/12</t>
  </si>
  <si>
    <t>I&amp;E (I)</t>
  </si>
  <si>
    <t>Subscriptions</t>
  </si>
  <si>
    <t>AF(L)</t>
  </si>
  <si>
    <t>BS (L)</t>
  </si>
  <si>
    <t>Clubhouse &amp; Gym</t>
  </si>
  <si>
    <t>Equipment</t>
  </si>
  <si>
    <t>Bar Stock</t>
  </si>
  <si>
    <t>Bar Debtors</t>
  </si>
  <si>
    <t>Investment</t>
  </si>
  <si>
    <t>Investment interest due</t>
  </si>
  <si>
    <t>Bank</t>
  </si>
  <si>
    <t>Levies due</t>
  </si>
  <si>
    <t>Bar Creditors</t>
  </si>
  <si>
    <t>Life Membership</t>
  </si>
  <si>
    <t>Levy Reserve Fund</t>
  </si>
  <si>
    <t>Wages due</t>
  </si>
  <si>
    <t>Subs prepaid</t>
  </si>
  <si>
    <t>Loan</t>
  </si>
  <si>
    <t>Loan interest due</t>
  </si>
  <si>
    <t>Accumulated Fund as at 01/01/2012</t>
  </si>
  <si>
    <t>Investment interest</t>
  </si>
  <si>
    <t>Entrance fees</t>
  </si>
  <si>
    <t>Sponsorship</t>
  </si>
  <si>
    <t>Subscriptions (W7)</t>
  </si>
  <si>
    <t>Profit on Catering (W4)</t>
  </si>
  <si>
    <t>Life membership (W9)</t>
  </si>
  <si>
    <t>General Expenses (W5)</t>
  </si>
  <si>
    <t>Loan interest (W1)</t>
  </si>
  <si>
    <t>Depreciation (W6)</t>
  </si>
  <si>
    <t>Excess of Income over Expenditure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</si>
</sst>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0" fillId="0" borderId="6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160" zoomScaleNormal="160" workbookViewId="0">
      <selection activeCell="C55" sqref="C55"/>
    </sheetView>
  </sheetViews>
  <sheetFormatPr defaultRowHeight="15"/>
  <cols>
    <col min="1" max="1" width="40.7109375" customWidth="1"/>
    <col min="2" max="2" width="27.140625" customWidth="1"/>
  </cols>
  <sheetData>
    <row r="1" spans="1:24">
      <c r="A1" s="11" t="s">
        <v>0</v>
      </c>
      <c r="B1" s="1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>
      <c r="A2" s="8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3" t="s">
        <v>10</v>
      </c>
      <c r="B3" s="3">
        <v>50000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3" t="s">
        <v>11</v>
      </c>
      <c r="B4" s="3">
        <v>40000</v>
      </c>
      <c r="C4" s="3" t="s">
        <v>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3" t="s">
        <v>12</v>
      </c>
      <c r="B5" s="3">
        <v>10000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3" t="s">
        <v>13</v>
      </c>
      <c r="B7" s="3">
        <v>2500</v>
      </c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3" t="s">
        <v>15</v>
      </c>
      <c r="B8" s="3">
        <v>7500</v>
      </c>
      <c r="C8" s="3" t="s">
        <v>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8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3" t="s">
        <v>36</v>
      </c>
      <c r="B11" s="3"/>
      <c r="C11" s="3" t="s">
        <v>37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3" t="s">
        <v>18</v>
      </c>
      <c r="B13" s="3">
        <v>500</v>
      </c>
      <c r="C13" s="3" t="s">
        <v>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3" t="s">
        <v>19</v>
      </c>
      <c r="B15" s="3">
        <v>1500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3" t="s">
        <v>20</v>
      </c>
      <c r="B16" s="3">
        <v>500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3"/>
      <c r="B17" s="3">
        <v>1000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3" t="s">
        <v>21</v>
      </c>
      <c r="B18" s="3">
        <v>6500</v>
      </c>
      <c r="C18" s="3" t="s">
        <v>39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3" t="s">
        <v>22</v>
      </c>
      <c r="B19" s="3">
        <v>7500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8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>
      <c r="A22" s="3" t="s">
        <v>46</v>
      </c>
      <c r="C22" s="3">
        <v>43900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>
      <c r="A24" s="3" t="s">
        <v>25</v>
      </c>
      <c r="B24" s="3">
        <v>4000</v>
      </c>
      <c r="C24" s="3"/>
      <c r="D24" s="3" t="s">
        <v>48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.75" thickBot="1">
      <c r="A25" s="3" t="s">
        <v>47</v>
      </c>
      <c r="B25" s="10">
        <v>24600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.75" thickTop="1">
      <c r="A26" s="3" t="s">
        <v>26</v>
      </c>
      <c r="B26" s="9">
        <f>SUM(B24:B25)</f>
        <v>28600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thickBot="1">
      <c r="A27" s="3" t="s">
        <v>28</v>
      </c>
      <c r="B27" s="10">
        <v>5000</v>
      </c>
      <c r="C27" s="3"/>
      <c r="D27" s="3" t="s">
        <v>49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thickTop="1" thickBot="1">
      <c r="A28" s="3" t="s">
        <v>27</v>
      </c>
      <c r="B28" s="9"/>
      <c r="C28" s="10">
        <v>23600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.75" thickTop="1">
      <c r="A29" s="3" t="s">
        <v>29</v>
      </c>
      <c r="B29" s="3"/>
      <c r="C29" s="9">
        <v>20300</v>
      </c>
      <c r="D29" s="3" t="s">
        <v>50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8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>
      <c r="A32" s="3" t="s">
        <v>40</v>
      </c>
      <c r="B32" s="3">
        <v>12000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>
      <c r="A33" s="3" t="s">
        <v>41</v>
      </c>
      <c r="B33" s="3">
        <v>8000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>
      <c r="A34" s="3" t="s">
        <v>42</v>
      </c>
      <c r="B34" s="3">
        <v>4000</v>
      </c>
      <c r="C34" s="3" t="s">
        <v>37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>
      <c r="A36" s="8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>
      <c r="A37" s="3" t="s">
        <v>43</v>
      </c>
      <c r="B37" s="3">
        <v>12000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>
      <c r="A38" s="3" t="s">
        <v>44</v>
      </c>
      <c r="B38" s="3">
        <v>1000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>
      <c r="A39" s="3"/>
      <c r="B39" s="3">
        <v>11000</v>
      </c>
      <c r="C39" s="3" t="s">
        <v>45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>
      <c r="A42" s="8" t="s">
        <v>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>
      <c r="A43" s="3" t="s">
        <v>51</v>
      </c>
      <c r="B43" s="3" t="s">
        <v>52</v>
      </c>
      <c r="C43" s="3" t="s">
        <v>53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>
      <c r="A44" s="3" t="s">
        <v>54</v>
      </c>
      <c r="B44" s="3">
        <v>10400</v>
      </c>
      <c r="C44" s="3" t="s">
        <v>55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>
      <c r="A49" s="8" t="s">
        <v>33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>
      <c r="A50" s="3" t="s">
        <v>56</v>
      </c>
      <c r="B50" s="3">
        <v>48600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>
      <c r="A51" s="3" t="s">
        <v>59</v>
      </c>
      <c r="B51" s="3">
        <v>1200</v>
      </c>
      <c r="C51" s="3" t="s">
        <v>72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>
      <c r="A52" s="3" t="s">
        <v>60</v>
      </c>
      <c r="B52" s="3">
        <v>-15000</v>
      </c>
      <c r="C52" s="3" t="s">
        <v>38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>
      <c r="A53" s="3" t="s">
        <v>63</v>
      </c>
      <c r="B53" s="3">
        <v>-2000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>
      <c r="A54" s="3" t="s">
        <v>68</v>
      </c>
      <c r="B54" s="3">
        <v>-30000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>
      <c r="A55" s="3" t="s">
        <v>69</v>
      </c>
      <c r="B55" s="3">
        <v>-1000</v>
      </c>
      <c r="C55" s="3" t="s">
        <v>73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>
      <c r="A56" s="3" t="s">
        <v>71</v>
      </c>
      <c r="B56" s="3">
        <v>1800</v>
      </c>
      <c r="C56" s="3" t="s">
        <v>70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>
      <c r="A58" s="8" t="s">
        <v>34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>
      <c r="A59" s="3" t="s">
        <v>57</v>
      </c>
      <c r="B59" s="3">
        <v>30000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>
      <c r="A60" s="3" t="s">
        <v>68</v>
      </c>
      <c r="B60" s="3">
        <v>30000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>
      <c r="A61" s="3"/>
      <c r="B61" s="3">
        <v>60000</v>
      </c>
      <c r="C61" s="3" t="s">
        <v>67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>
      <c r="A66" s="8" t="s">
        <v>35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>
      <c r="A67" s="3" t="s">
        <v>58</v>
      </c>
      <c r="B67" s="3">
        <v>30000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>
      <c r="A68" s="3" t="s">
        <v>61</v>
      </c>
      <c r="B68" s="3" t="s">
        <v>62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>
      <c r="A69" s="3"/>
      <c r="B69" s="3">
        <v>32000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>
      <c r="A71" s="3" t="s">
        <v>64</v>
      </c>
      <c r="B71" s="3" t="s">
        <v>65</v>
      </c>
      <c r="C71" s="3" t="s">
        <v>50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>
      <c r="A73" s="3" t="s">
        <v>66</v>
      </c>
      <c r="B73" s="3">
        <v>28000</v>
      </c>
      <c r="C73" s="3" t="s">
        <v>67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opLeftCell="A19" zoomScale="180" zoomScaleNormal="180" workbookViewId="0">
      <selection activeCell="A21" sqref="A21"/>
    </sheetView>
  </sheetViews>
  <sheetFormatPr defaultRowHeight="15"/>
  <cols>
    <col min="1" max="1" width="32.7109375" bestFit="1" customWidth="1"/>
    <col min="2" max="2" width="18.28515625" customWidth="1"/>
    <col min="3" max="3" width="19.140625" customWidth="1"/>
    <col min="4" max="4" width="18" customWidth="1"/>
  </cols>
  <sheetData>
    <row r="1" spans="1:20">
      <c r="A1" s="12" t="s">
        <v>7</v>
      </c>
      <c r="B1" s="13"/>
      <c r="C1" s="13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3"/>
      <c r="B2" s="5" t="s">
        <v>1</v>
      </c>
      <c r="C2" s="4" t="s">
        <v>1</v>
      </c>
      <c r="D2" s="4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7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3" t="s">
        <v>74</v>
      </c>
      <c r="B4" s="3"/>
      <c r="C4" s="3"/>
      <c r="D4" s="3">
        <v>300000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>
      <c r="A5" s="3" t="s">
        <v>75</v>
      </c>
      <c r="B5" s="3"/>
      <c r="C5" s="3"/>
      <c r="D5" s="3">
        <v>40000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3" t="s">
        <v>76</v>
      </c>
      <c r="B6" s="3"/>
      <c r="C6" s="3"/>
      <c r="D6" s="3">
        <v>4000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>
      <c r="A7" s="3" t="s">
        <v>77</v>
      </c>
      <c r="B7" s="3"/>
      <c r="C7" s="3"/>
      <c r="D7" s="3">
        <v>1500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" t="s">
        <v>78</v>
      </c>
      <c r="B8" s="3"/>
      <c r="C8" s="3"/>
      <c r="D8" s="3">
        <v>150000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 s="3" t="s">
        <v>79</v>
      </c>
      <c r="B9" s="3"/>
      <c r="C9" s="3"/>
      <c r="D9" s="3">
        <v>500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 s="3" t="s">
        <v>80</v>
      </c>
      <c r="B10" s="3"/>
      <c r="C10" s="3"/>
      <c r="D10" s="3">
        <v>12000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thickBot="1">
      <c r="A11" s="3" t="s">
        <v>81</v>
      </c>
      <c r="B11" s="3"/>
      <c r="C11" s="3"/>
      <c r="D11" s="10">
        <v>15000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thickTop="1">
      <c r="A12" s="3"/>
      <c r="B12" s="3"/>
      <c r="C12" s="3"/>
      <c r="D12" s="9">
        <f>SUM(D4:D11)</f>
        <v>523000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7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" t="s">
        <v>82</v>
      </c>
      <c r="B14" s="3"/>
      <c r="C14" s="3">
        <v>6000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" t="s">
        <v>83</v>
      </c>
      <c r="B15" s="3"/>
      <c r="C15" s="3">
        <v>30000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" t="s">
        <v>84</v>
      </c>
      <c r="B16" s="3"/>
      <c r="C16" s="3">
        <v>30000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" t="s">
        <v>85</v>
      </c>
      <c r="B17" s="3"/>
      <c r="C17" s="3">
        <v>1000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" t="s">
        <v>86</v>
      </c>
      <c r="B18" s="3"/>
      <c r="C18" s="3">
        <v>1200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" t="s">
        <v>87</v>
      </c>
      <c r="B19" s="3"/>
      <c r="C19" s="3">
        <v>40000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thickBot="1">
      <c r="A20" s="3" t="s">
        <v>88</v>
      </c>
      <c r="B20" s="3"/>
      <c r="C20" s="10">
        <v>7500</v>
      </c>
      <c r="D20" s="10">
        <f>SUM(C14:C20)</f>
        <v>115700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thickTop="1">
      <c r="A21" s="18" t="s">
        <v>89</v>
      </c>
      <c r="B21" s="3"/>
      <c r="D21" s="9">
        <f>D12-D20</f>
        <v>407300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160" zoomScaleNormal="160" workbookViewId="0">
      <selection activeCell="A15" sqref="A15"/>
    </sheetView>
  </sheetViews>
  <sheetFormatPr defaultRowHeight="15"/>
  <cols>
    <col min="1" max="1" width="32.42578125" bestFit="1" customWidth="1"/>
    <col min="2" max="2" width="13.5703125" customWidth="1"/>
    <col min="3" max="3" width="13" customWidth="1"/>
    <col min="4" max="4" width="14.28515625" customWidth="1"/>
  </cols>
  <sheetData>
    <row r="1" spans="1:14" ht="18.75">
      <c r="A1" s="15" t="s">
        <v>8</v>
      </c>
      <c r="B1" s="16"/>
      <c r="C1" s="16"/>
      <c r="D1" s="16"/>
      <c r="E1" s="16"/>
      <c r="F1" s="16"/>
      <c r="G1" s="17"/>
      <c r="H1" s="3"/>
      <c r="I1" s="3"/>
      <c r="J1" s="3"/>
      <c r="K1" s="3"/>
      <c r="L1" s="3"/>
      <c r="M1" s="3"/>
      <c r="N1" s="3"/>
    </row>
    <row r="2" spans="1:14" ht="15.75">
      <c r="A2" s="6" t="s">
        <v>3</v>
      </c>
      <c r="B2" s="5" t="s">
        <v>1</v>
      </c>
      <c r="C2" s="4" t="s">
        <v>1</v>
      </c>
      <c r="D2" s="4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29</v>
      </c>
      <c r="B3" s="3"/>
      <c r="C3" s="3"/>
      <c r="D3" s="3">
        <v>20300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 t="s">
        <v>90</v>
      </c>
      <c r="B4" s="3"/>
      <c r="C4" s="3"/>
      <c r="D4" s="3">
        <v>7500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 t="s">
        <v>91</v>
      </c>
      <c r="B5" s="3"/>
      <c r="C5" s="3"/>
      <c r="D5" s="3">
        <v>4000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3" t="s">
        <v>92</v>
      </c>
      <c r="B6" s="3"/>
      <c r="C6" s="3"/>
      <c r="D6" s="3">
        <v>14000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>
      <c r="A7" s="3" t="s">
        <v>93</v>
      </c>
      <c r="B7" s="3"/>
      <c r="C7" s="3"/>
      <c r="D7" s="3">
        <v>1800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>
      <c r="A8" s="3" t="s">
        <v>94</v>
      </c>
      <c r="B8" s="3"/>
      <c r="C8" s="3"/>
      <c r="D8" s="3">
        <v>4000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3" t="s">
        <v>95</v>
      </c>
      <c r="B9" s="3"/>
      <c r="C9" s="3"/>
      <c r="D9" s="10">
        <v>4000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 thickTop="1">
      <c r="A10" s="3"/>
      <c r="B10" s="3"/>
      <c r="C10" s="3"/>
      <c r="D10" s="9">
        <f>SUM(D3:D9)</f>
        <v>55600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>
      <c r="A11" s="6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3" t="s">
        <v>96</v>
      </c>
      <c r="B12" s="3"/>
      <c r="C12" s="3">
        <v>11000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 t="s">
        <v>97</v>
      </c>
      <c r="B13" s="3"/>
      <c r="C13" s="3">
        <v>2500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3" t="s">
        <v>98</v>
      </c>
      <c r="B14" s="3"/>
      <c r="C14" s="10">
        <v>10400</v>
      </c>
      <c r="D14" s="10">
        <f>SUM(C12:C14)</f>
        <v>23900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thickTop="1">
      <c r="A15" s="18" t="s">
        <v>99</v>
      </c>
      <c r="B15" s="3"/>
      <c r="D15" s="9">
        <f>D10-D14</f>
        <v>31700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A2" sqref="A2"/>
    </sheetView>
  </sheetViews>
  <sheetFormatPr defaultRowHeight="15"/>
  <cols>
    <col min="1" max="1" width="27.42578125" customWidth="1"/>
    <col min="2" max="2" width="13" customWidth="1"/>
    <col min="3" max="3" width="11.42578125" customWidth="1"/>
    <col min="4" max="4" width="13.85546875" customWidth="1"/>
  </cols>
  <sheetData>
    <row r="1" spans="1:1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Workings</vt:lpstr>
      <vt:lpstr>Accumulated Fun</vt:lpstr>
      <vt:lpstr>Income &amp; Expenditure</vt:lpstr>
      <vt:lpstr>Sheet4</vt:lpstr>
      <vt:lpstr>Sheet5</vt:lpstr>
    </vt:vector>
  </TitlesOfParts>
  <Company>LMETB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ibit</dc:creator>
  <cp:lastModifiedBy>doc</cp:lastModifiedBy>
  <dcterms:created xsi:type="dcterms:W3CDTF">2015-10-06T12:57:28Z</dcterms:created>
  <dcterms:modified xsi:type="dcterms:W3CDTF">2015-10-08T12:32:22Z</dcterms:modified>
</cp:coreProperties>
</file>